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0 SERVEIS GENERALS\000 SERVEIS ANY 2025\1101443715_ARRENDAMENT FONTS D'AIGUA\"/>
    </mc:Choice>
  </mc:AlternateContent>
  <bookViews>
    <workbookView xWindow="0" yWindow="0" windowWidth="28800" windowHeight="12000"/>
  </bookViews>
  <sheets>
    <sheet name="Model oferta econòmica" sheetId="1" r:id="rId1"/>
  </sheets>
  <definedNames>
    <definedName name="_xlnm._FilterDatabase" localSheetId="0" hidden="1">'Model oferta econòmica'!$D$12:$J$25</definedName>
    <definedName name="_xlnm.Print_Area" localSheetId="0">'Model oferta econòmica'!#REF!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4" i="1" l="1"/>
  <c r="N24" i="1" s="1"/>
  <c r="O24" i="1" s="1"/>
  <c r="M23" i="1"/>
  <c r="N23" i="1" s="1"/>
  <c r="O23" i="1" s="1"/>
  <c r="M22" i="1"/>
  <c r="N22" i="1" s="1"/>
  <c r="O22" i="1" s="1"/>
  <c r="M21" i="1"/>
  <c r="N21" i="1" s="1"/>
  <c r="O21" i="1" s="1"/>
  <c r="M20" i="1"/>
  <c r="N20" i="1" s="1"/>
  <c r="O20" i="1" s="1"/>
  <c r="M19" i="1"/>
  <c r="N19" i="1" s="1"/>
  <c r="O19" i="1" s="1"/>
  <c r="M18" i="1"/>
  <c r="N18" i="1" s="1"/>
  <c r="O18" i="1" s="1"/>
  <c r="M17" i="1"/>
  <c r="N17" i="1" s="1"/>
  <c r="O17" i="1" s="1"/>
  <c r="M16" i="1"/>
  <c r="N16" i="1" s="1"/>
  <c r="O16" i="1" s="1"/>
  <c r="M15" i="1"/>
  <c r="N15" i="1" s="1"/>
  <c r="O15" i="1" s="1"/>
  <c r="M14" i="1"/>
  <c r="N14" i="1" s="1"/>
  <c r="M13" i="1"/>
  <c r="N13" i="1" s="1"/>
  <c r="O13" i="1" s="1"/>
  <c r="F25" i="1"/>
  <c r="H24" i="1"/>
  <c r="I24" i="1" s="1"/>
  <c r="J24" i="1" s="1"/>
  <c r="H23" i="1"/>
  <c r="I23" i="1" s="1"/>
  <c r="J23" i="1" s="1"/>
  <c r="H22" i="1"/>
  <c r="I22" i="1" s="1"/>
  <c r="J22" i="1" s="1"/>
  <c r="H21" i="1"/>
  <c r="I21" i="1" s="1"/>
  <c r="J21" i="1" s="1"/>
  <c r="H20" i="1"/>
  <c r="I20" i="1" s="1"/>
  <c r="J20" i="1" s="1"/>
  <c r="H19" i="1"/>
  <c r="I19" i="1" s="1"/>
  <c r="J19" i="1" s="1"/>
  <c r="H18" i="1"/>
  <c r="I18" i="1" s="1"/>
  <c r="J18" i="1" s="1"/>
  <c r="H17" i="1"/>
  <c r="I17" i="1" s="1"/>
  <c r="J17" i="1" s="1"/>
  <c r="H16" i="1"/>
  <c r="I16" i="1" s="1"/>
  <c r="J16" i="1" s="1"/>
  <c r="H15" i="1"/>
  <c r="I15" i="1" s="1"/>
  <c r="J15" i="1" s="1"/>
  <c r="H14" i="1"/>
  <c r="I14" i="1" s="1"/>
  <c r="J14" i="1" s="1"/>
  <c r="H13" i="1"/>
  <c r="I13" i="1" s="1"/>
  <c r="I25" i="1" l="1"/>
  <c r="O14" i="1"/>
  <c r="N25" i="1"/>
  <c r="O25" i="1"/>
  <c r="J13" i="1"/>
  <c r="J25" i="1" s="1"/>
</calcChain>
</file>

<file path=xl/sharedStrings.xml><?xml version="1.0" encoding="utf-8"?>
<sst xmlns="http://schemas.openxmlformats.org/spreadsheetml/2006/main" count="56" uniqueCount="51">
  <si>
    <t>Lot</t>
  </si>
  <si>
    <t>GAPiC</t>
  </si>
  <si>
    <t>Lot 1</t>
  </si>
  <si>
    <t>AP50</t>
  </si>
  <si>
    <t>GAPiC Terres de l'Ebre</t>
  </si>
  <si>
    <t>Lot 2</t>
  </si>
  <si>
    <t>AP51</t>
  </si>
  <si>
    <t>GAPiC Barcelona-Muntanya-Dreta</t>
  </si>
  <si>
    <t>Lot 3</t>
  </si>
  <si>
    <t>AP53</t>
  </si>
  <si>
    <t>GAPiC Catalunya Central-Bages-Berguedà</t>
  </si>
  <si>
    <t>Lot 4</t>
  </si>
  <si>
    <t>GAPiC Catalunya Central-Osona</t>
  </si>
  <si>
    <t>Lot 5</t>
  </si>
  <si>
    <t>AP55</t>
  </si>
  <si>
    <t>GAPiC Camp de Tarragona-Tarragona-Valls</t>
  </si>
  <si>
    <t>Lot 6</t>
  </si>
  <si>
    <t>GAPiC Camp de Tarragona-Reus-Altebrat</t>
  </si>
  <si>
    <t>Lot 7</t>
  </si>
  <si>
    <t>AP56</t>
  </si>
  <si>
    <t>GAPiC Lleida</t>
  </si>
  <si>
    <t>Lot 8</t>
  </si>
  <si>
    <t>AP57</t>
  </si>
  <si>
    <t>GAPiC Delta</t>
  </si>
  <si>
    <t>Lot 9</t>
  </si>
  <si>
    <t>AP61</t>
  </si>
  <si>
    <t>GAPiC Penedès-Anoia</t>
  </si>
  <si>
    <t>Lot 10</t>
  </si>
  <si>
    <t>AP63</t>
  </si>
  <si>
    <t>GAPiC Baix Llobregat</t>
  </si>
  <si>
    <t>Lot 11</t>
  </si>
  <si>
    <t>AP64</t>
  </si>
  <si>
    <t>GAPiC Barcelona Litoral-Esquerra</t>
  </si>
  <si>
    <t>Lot 12</t>
  </si>
  <si>
    <t>CC00</t>
  </si>
  <si>
    <t>Centre Corporatiu</t>
  </si>
  <si>
    <t>Total</t>
  </si>
  <si>
    <t>CRITERIS D'ADJUDICACIÓ PER A LA CONTRACTACIÓ DE L’ARRENDAMENT DE FONTS D’AIGUA  PER ALS  CENTRES D’ATENCIÓ PRIMÀRIA I PER AL CENTRE CORPORATIU DE L’INSTITUT CATALÀ DE LA SALUT.</t>
  </si>
  <si>
    <t>IMPORTS LICITACIÓ</t>
  </si>
  <si>
    <t>IMPORTS OFERTA</t>
  </si>
  <si>
    <t>IMPORTS TOTALS OFERTA</t>
  </si>
  <si>
    <t>Preu/uni 
MES 
s/IVA</t>
  </si>
  <si>
    <t xml:space="preserve">Import Lot 
MES 
s/IVA </t>
  </si>
  <si>
    <t>Qtt Fonts d'aigua</t>
  </si>
  <si>
    <t>Preu unitari 
MES 
s/IVA</t>
  </si>
  <si>
    <r>
      <t>Import</t>
    </r>
    <r>
      <rPr>
        <b/>
        <sz val="11"/>
        <rFont val="Arial"/>
        <family val="2"/>
      </rPr>
      <t xml:space="preserve"> 
ANUAL LOT</t>
    </r>
    <r>
      <rPr>
        <sz val="11"/>
        <rFont val="Arial"/>
        <family val="2"/>
      </rPr>
      <t xml:space="preserve">
s/IVA</t>
    </r>
  </si>
  <si>
    <r>
      <t>Import</t>
    </r>
    <r>
      <rPr>
        <b/>
        <sz val="11"/>
        <rFont val="Arial"/>
        <family val="2"/>
      </rPr>
      <t xml:space="preserve"> 
ANUAL LOT</t>
    </r>
    <r>
      <rPr>
        <sz val="11"/>
        <rFont val="Arial"/>
        <family val="2"/>
      </rPr>
      <t xml:space="preserve">
a/IVA</t>
    </r>
  </si>
  <si>
    <t>PROVEÏDOR</t>
  </si>
  <si>
    <t>NIF</t>
  </si>
  <si>
    <t xml:space="preserve">Expedient </t>
  </si>
  <si>
    <t>CS/CC00/1101442715/26/PO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</si>
</sst>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name val="Arial"/>
      <family val="2"/>
    </font>
    <font>
      <sz val="12"/>
      <name val="Calibri"/>
      <family val="2"/>
      <scheme val="minor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2" fillId="0" borderId="1" xfId="0" applyFont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/>
    </xf>
    <xf numFmtId="0" fontId="2" fillId="0" borderId="0" xfId="0" applyFont="1" applyFill="1"/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/>
    </xf>
    <xf numFmtId="0" fontId="2" fillId="0" borderId="9" xfId="0" applyFont="1" applyFill="1" applyBorder="1"/>
    <xf numFmtId="0" fontId="2" fillId="0" borderId="10" xfId="0" applyFont="1" applyFill="1" applyBorder="1"/>
    <xf numFmtId="0" fontId="4" fillId="0" borderId="10" xfId="0" applyFont="1" applyFill="1" applyBorder="1" applyAlignment="1">
      <alignment horizontal="center"/>
    </xf>
    <xf numFmtId="4" fontId="2" fillId="0" borderId="10" xfId="0" applyNumberFormat="1" applyFont="1" applyFill="1" applyBorder="1" applyAlignment="1">
      <alignment horizontal="center"/>
    </xf>
    <xf numFmtId="4" fontId="2" fillId="0" borderId="11" xfId="0" applyNumberFormat="1" applyFont="1" applyFill="1" applyBorder="1"/>
    <xf numFmtId="0" fontId="3" fillId="0" borderId="13" xfId="0" applyFont="1" applyFill="1" applyBorder="1" applyAlignment="1">
      <alignment horizontal="center"/>
    </xf>
    <xf numFmtId="0" fontId="2" fillId="0" borderId="13" xfId="0" applyFont="1" applyFill="1" applyBorder="1"/>
    <xf numFmtId="0" fontId="2" fillId="0" borderId="14" xfId="0" applyFont="1" applyFill="1" applyBorder="1"/>
    <xf numFmtId="0" fontId="4" fillId="0" borderId="14" xfId="0" applyFont="1" applyFill="1" applyBorder="1" applyAlignment="1">
      <alignment horizontal="center"/>
    </xf>
    <xf numFmtId="4" fontId="2" fillId="0" borderId="14" xfId="0" applyNumberFormat="1" applyFont="1" applyFill="1" applyBorder="1" applyAlignment="1">
      <alignment horizontal="center"/>
    </xf>
    <xf numFmtId="4" fontId="2" fillId="0" borderId="16" xfId="0" applyNumberFormat="1" applyFont="1" applyFill="1" applyBorder="1"/>
    <xf numFmtId="0" fontId="2" fillId="0" borderId="14" xfId="0" applyFont="1" applyFill="1" applyBorder="1" applyAlignment="1">
      <alignment horizontal="center"/>
    </xf>
    <xf numFmtId="0" fontId="2" fillId="0" borderId="17" xfId="0" applyFont="1" applyFill="1" applyBorder="1"/>
    <xf numFmtId="0" fontId="2" fillId="0" borderId="18" xfId="0" applyFont="1" applyFill="1" applyBorder="1"/>
    <xf numFmtId="0" fontId="2" fillId="0" borderId="19" xfId="0" applyFont="1" applyFill="1" applyBorder="1" applyAlignment="1">
      <alignment horizontal="center"/>
    </xf>
    <xf numFmtId="4" fontId="2" fillId="0" borderId="19" xfId="0" applyNumberFormat="1" applyFont="1" applyFill="1" applyBorder="1" applyAlignment="1">
      <alignment horizontal="center"/>
    </xf>
    <xf numFmtId="4" fontId="2" fillId="0" borderId="20" xfId="0" applyNumberFormat="1" applyFont="1" applyFill="1" applyBorder="1"/>
    <xf numFmtId="0" fontId="5" fillId="0" borderId="0" xfId="0" applyFont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4" fontId="4" fillId="0" borderId="11" xfId="0" applyNumberFormat="1" applyFont="1" applyFill="1" applyBorder="1"/>
    <xf numFmtId="4" fontId="4" fillId="0" borderId="12" xfId="0" applyNumberFormat="1" applyFont="1" applyFill="1" applyBorder="1"/>
    <xf numFmtId="4" fontId="4" fillId="0" borderId="16" xfId="0" applyNumberFormat="1" applyFont="1" applyFill="1" applyBorder="1"/>
    <xf numFmtId="4" fontId="4" fillId="0" borderId="15" xfId="0" applyNumberFormat="1" applyFont="1" applyFill="1" applyBorder="1"/>
    <xf numFmtId="4" fontId="4" fillId="0" borderId="20" xfId="0" applyNumberFormat="1" applyFont="1" applyFill="1" applyBorder="1"/>
    <xf numFmtId="4" fontId="4" fillId="0" borderId="21" xfId="0" applyNumberFormat="1" applyFont="1" applyFill="1" applyBorder="1"/>
    <xf numFmtId="4" fontId="4" fillId="0" borderId="1" xfId="0" applyNumberFormat="1" applyFont="1" applyFill="1" applyBorder="1" applyAlignment="1">
      <alignment vertical="center"/>
    </xf>
    <xf numFmtId="4" fontId="4" fillId="3" borderId="23" xfId="0" applyNumberFormat="1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/>
    <xf numFmtId="4" fontId="4" fillId="3" borderId="15" xfId="0" applyNumberFormat="1" applyFont="1" applyFill="1" applyBorder="1"/>
    <xf numFmtId="4" fontId="4" fillId="3" borderId="21" xfId="0" applyNumberFormat="1" applyFont="1" applyFill="1" applyBorder="1"/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Fill="1" applyBorder="1" applyAlignment="1">
      <alignment vertical="center"/>
    </xf>
    <xf numFmtId="4" fontId="6" fillId="0" borderId="8" xfId="0" applyNumberFormat="1" applyFont="1" applyFill="1" applyBorder="1" applyAlignment="1">
      <alignment vertical="center"/>
    </xf>
    <xf numFmtId="4" fontId="6" fillId="0" borderId="7" xfId="0" applyNumberFormat="1" applyFont="1" applyFill="1" applyBorder="1" applyAlignment="1">
      <alignment vertical="center"/>
    </xf>
    <xf numFmtId="4" fontId="4" fillId="2" borderId="9" xfId="0" applyNumberFormat="1" applyFont="1" applyFill="1" applyBorder="1" applyAlignment="1" applyProtection="1">
      <alignment horizontal="center"/>
      <protection locked="0"/>
    </xf>
    <xf numFmtId="4" fontId="4" fillId="2" borderId="13" xfId="0" applyNumberFormat="1" applyFont="1" applyFill="1" applyBorder="1" applyAlignment="1" applyProtection="1">
      <alignment horizontal="center"/>
      <protection locked="0"/>
    </xf>
    <xf numFmtId="4" fontId="4" fillId="2" borderId="25" xfId="0" applyNumberFormat="1" applyFont="1" applyFill="1" applyBorder="1" applyAlignment="1" applyProtection="1">
      <alignment horizontal="center"/>
      <protection locked="0"/>
    </xf>
    <xf numFmtId="0" fontId="2" fillId="2" borderId="14" xfId="0" applyFont="1" applyFill="1" applyBorder="1" applyProtection="1">
      <protection locked="0"/>
    </xf>
    <xf numFmtId="0" fontId="1" fillId="0" borderId="14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26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C1:O28"/>
  <sheetViews>
    <sheetView tabSelected="1" zoomScale="70" zoomScaleNormal="70" zoomScaleSheetLayoutView="70" workbookViewId="0">
      <selection activeCell="G13" sqref="G13"/>
    </sheetView>
  </sheetViews>
  <sheetFormatPr defaultRowHeight="15" x14ac:dyDescent="0.25"/>
  <cols>
    <col min="1" max="2" width="2.140625" customWidth="1"/>
    <col min="3" max="3" width="8.5703125" bestFit="1" customWidth="1"/>
    <col min="5" max="5" width="44.28515625" customWidth="1"/>
    <col min="6" max="6" width="7.85546875" customWidth="1"/>
    <col min="7" max="7" width="11.5703125" customWidth="1"/>
    <col min="8" max="8" width="11.42578125" style="31" customWidth="1"/>
    <col min="9" max="10" width="17.5703125" customWidth="1"/>
    <col min="11" max="11" width="9.42578125" customWidth="1"/>
    <col min="12" max="12" width="20.5703125" customWidth="1"/>
    <col min="13" max="13" width="11.140625" style="31" hidden="1" customWidth="1"/>
    <col min="14" max="15" width="17.5703125" customWidth="1"/>
  </cols>
  <sheetData>
    <row r="1" spans="3:15" x14ac:dyDescent="0.25">
      <c r="D1" s="1"/>
      <c r="E1" s="1"/>
      <c r="F1" s="2"/>
      <c r="G1" s="2"/>
      <c r="H1" s="2"/>
      <c r="I1" s="1"/>
      <c r="J1" s="1"/>
      <c r="L1" s="2"/>
      <c r="M1" s="2"/>
      <c r="N1" s="1"/>
      <c r="O1" s="1"/>
    </row>
    <row r="2" spans="3:15" ht="51" customHeight="1" x14ac:dyDescent="0.25">
      <c r="C2" s="58" t="s">
        <v>37</v>
      </c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</row>
    <row r="3" spans="3:15" x14ac:dyDescent="0.25">
      <c r="F3" s="3"/>
      <c r="G3" s="3"/>
      <c r="H3" s="4"/>
      <c r="I3" s="5"/>
      <c r="J3" s="5"/>
      <c r="L3" s="3"/>
      <c r="M3" s="4"/>
      <c r="N3" s="5"/>
      <c r="O3" s="5"/>
    </row>
    <row r="4" spans="3:15" x14ac:dyDescent="0.25">
      <c r="D4" s="1"/>
      <c r="E4" s="1"/>
      <c r="F4" s="3"/>
      <c r="G4" s="3"/>
      <c r="H4" s="4"/>
      <c r="I4" s="5"/>
      <c r="J4" s="5"/>
      <c r="L4" s="3"/>
      <c r="M4" s="4"/>
      <c r="N4" s="5"/>
      <c r="O4" s="5"/>
    </row>
    <row r="5" spans="3:15" x14ac:dyDescent="0.25">
      <c r="C5" s="59" t="s">
        <v>49</v>
      </c>
      <c r="D5" s="59"/>
      <c r="E5" s="32" t="s">
        <v>50</v>
      </c>
      <c r="F5" s="3"/>
      <c r="G5" s="3"/>
      <c r="H5" s="4"/>
      <c r="I5" s="5"/>
      <c r="J5" s="5"/>
      <c r="L5" s="3"/>
      <c r="M5" s="4"/>
      <c r="N5" s="5"/>
      <c r="O5" s="5"/>
    </row>
    <row r="6" spans="3:15" ht="20.25" customHeight="1" x14ac:dyDescent="0.25">
      <c r="C6" s="57" t="s">
        <v>47</v>
      </c>
      <c r="D6" s="57"/>
      <c r="E6" s="56"/>
      <c r="F6" s="3"/>
      <c r="G6" s="3"/>
      <c r="H6" s="4"/>
      <c r="I6" s="5"/>
      <c r="J6" s="5"/>
      <c r="L6" s="3"/>
      <c r="M6" s="4"/>
      <c r="N6" s="5"/>
      <c r="O6" s="5"/>
    </row>
    <row r="7" spans="3:15" ht="20.25" customHeight="1" x14ac:dyDescent="0.25">
      <c r="C7" s="57" t="s">
        <v>48</v>
      </c>
      <c r="D7" s="57"/>
      <c r="E7" s="56"/>
      <c r="F7" s="3"/>
      <c r="G7" s="3"/>
      <c r="H7" s="4"/>
      <c r="I7" s="5"/>
      <c r="J7" s="5"/>
      <c r="L7" s="3"/>
      <c r="M7" s="4"/>
      <c r="N7" s="5"/>
      <c r="O7" s="5"/>
    </row>
    <row r="8" spans="3:15" x14ac:dyDescent="0.25">
      <c r="D8" s="1"/>
      <c r="E8" s="1"/>
      <c r="F8" s="3"/>
      <c r="G8" s="3"/>
      <c r="H8" s="4"/>
      <c r="I8" s="5"/>
      <c r="J8" s="5"/>
      <c r="L8" s="3"/>
      <c r="M8" s="4"/>
      <c r="N8" s="5"/>
      <c r="O8" s="5"/>
    </row>
    <row r="9" spans="3:15" ht="12" customHeight="1" thickBot="1" x14ac:dyDescent="0.3">
      <c r="D9" s="1"/>
      <c r="E9" s="1"/>
      <c r="F9" s="3"/>
      <c r="G9" s="3"/>
      <c r="H9" s="4"/>
      <c r="I9" s="5"/>
      <c r="J9" s="5"/>
      <c r="L9" s="3"/>
      <c r="M9" s="4"/>
      <c r="N9" s="5"/>
      <c r="O9" s="5"/>
    </row>
    <row r="10" spans="3:15" ht="15.75" hidden="1" thickBot="1" x14ac:dyDescent="0.3">
      <c r="D10" s="1"/>
      <c r="E10" s="1"/>
      <c r="F10" s="3"/>
      <c r="G10" s="3"/>
      <c r="H10" s="4"/>
      <c r="I10" s="5"/>
      <c r="J10" s="5"/>
      <c r="L10" s="3"/>
      <c r="M10" s="4"/>
      <c r="N10" s="5"/>
      <c r="O10" s="5"/>
    </row>
    <row r="11" spans="3:15" s="48" customFormat="1" ht="33" customHeight="1" thickBot="1" x14ac:dyDescent="0.3">
      <c r="D11" s="49"/>
      <c r="E11" s="49"/>
      <c r="F11" s="50"/>
      <c r="G11" s="64" t="s">
        <v>38</v>
      </c>
      <c r="H11" s="65"/>
      <c r="I11" s="65"/>
      <c r="J11" s="66"/>
      <c r="L11" s="67" t="s">
        <v>39</v>
      </c>
      <c r="M11" s="68"/>
      <c r="N11" s="68"/>
      <c r="O11" s="69"/>
    </row>
    <row r="12" spans="3:15" ht="61.5" customHeight="1" thickBot="1" x14ac:dyDescent="0.3">
      <c r="C12" s="6" t="s">
        <v>0</v>
      </c>
      <c r="D12" s="60" t="s">
        <v>1</v>
      </c>
      <c r="E12" s="61"/>
      <c r="F12" s="7" t="s">
        <v>43</v>
      </c>
      <c r="G12" s="7" t="s">
        <v>41</v>
      </c>
      <c r="H12" s="8" t="s">
        <v>42</v>
      </c>
      <c r="I12" s="44" t="s">
        <v>45</v>
      </c>
      <c r="J12" s="44" t="s">
        <v>46</v>
      </c>
      <c r="L12" s="33" t="s">
        <v>44</v>
      </c>
      <c r="M12" s="34" t="s">
        <v>42</v>
      </c>
      <c r="N12" s="35" t="s">
        <v>45</v>
      </c>
      <c r="O12" s="35" t="s">
        <v>46</v>
      </c>
    </row>
    <row r="13" spans="3:15" ht="27.75" customHeight="1" x14ac:dyDescent="0.25">
      <c r="C13" s="9" t="s">
        <v>2</v>
      </c>
      <c r="D13" s="10" t="s">
        <v>3</v>
      </c>
      <c r="E13" s="11" t="s">
        <v>4</v>
      </c>
      <c r="F13" s="12">
        <v>3</v>
      </c>
      <c r="G13" s="13">
        <v>33</v>
      </c>
      <c r="H13" s="14">
        <f t="shared" ref="H13:H24" si="0">F13*G13</f>
        <v>99</v>
      </c>
      <c r="I13" s="45">
        <f>+H13*12</f>
        <v>1188</v>
      </c>
      <c r="J13" s="45">
        <f>+I13*1.21</f>
        <v>1437.48</v>
      </c>
      <c r="L13" s="53"/>
      <c r="M13" s="36">
        <f>F13*L13</f>
        <v>0</v>
      </c>
      <c r="N13" s="37">
        <f>+M13*12</f>
        <v>0</v>
      </c>
      <c r="O13" s="37">
        <f>+N13*1.21</f>
        <v>0</v>
      </c>
    </row>
    <row r="14" spans="3:15" ht="27.75" customHeight="1" x14ac:dyDescent="0.25">
      <c r="C14" s="15" t="s">
        <v>5</v>
      </c>
      <c r="D14" s="16" t="s">
        <v>6</v>
      </c>
      <c r="E14" s="17" t="s">
        <v>7</v>
      </c>
      <c r="F14" s="18">
        <v>29</v>
      </c>
      <c r="G14" s="19">
        <v>33</v>
      </c>
      <c r="H14" s="20">
        <f t="shared" si="0"/>
        <v>957</v>
      </c>
      <c r="I14" s="46">
        <f t="shared" ref="I14:I24" si="1">+H14*12</f>
        <v>11484</v>
      </c>
      <c r="J14" s="46">
        <f t="shared" ref="J14:J24" si="2">+I14*1.21</f>
        <v>13895.64</v>
      </c>
      <c r="L14" s="54"/>
      <c r="M14" s="38">
        <f t="shared" ref="M14:M24" si="3">F14*L14</f>
        <v>0</v>
      </c>
      <c r="N14" s="39">
        <f t="shared" ref="N14:N24" si="4">+M14*12</f>
        <v>0</v>
      </c>
      <c r="O14" s="39">
        <f t="shared" ref="O14:O24" si="5">+N14*1.21</f>
        <v>0</v>
      </c>
    </row>
    <row r="15" spans="3:15" ht="27.75" customHeight="1" x14ac:dyDescent="0.25">
      <c r="C15" s="15" t="s">
        <v>8</v>
      </c>
      <c r="D15" s="16" t="s">
        <v>9</v>
      </c>
      <c r="E15" s="17" t="s">
        <v>10</v>
      </c>
      <c r="F15" s="18">
        <v>18</v>
      </c>
      <c r="G15" s="19">
        <v>33</v>
      </c>
      <c r="H15" s="20">
        <f t="shared" si="0"/>
        <v>594</v>
      </c>
      <c r="I15" s="46">
        <f t="shared" si="1"/>
        <v>7128</v>
      </c>
      <c r="J15" s="46">
        <f t="shared" si="2"/>
        <v>8624.8799999999992</v>
      </c>
      <c r="L15" s="54"/>
      <c r="M15" s="38">
        <f t="shared" si="3"/>
        <v>0</v>
      </c>
      <c r="N15" s="39">
        <f t="shared" si="4"/>
        <v>0</v>
      </c>
      <c r="O15" s="39">
        <f t="shared" si="5"/>
        <v>0</v>
      </c>
    </row>
    <row r="16" spans="3:15" ht="27.75" customHeight="1" x14ac:dyDescent="0.25">
      <c r="C16" s="9" t="s">
        <v>11</v>
      </c>
      <c r="D16" s="16" t="s">
        <v>9</v>
      </c>
      <c r="E16" s="17" t="s">
        <v>12</v>
      </c>
      <c r="F16" s="18">
        <v>8</v>
      </c>
      <c r="G16" s="19">
        <v>33</v>
      </c>
      <c r="H16" s="20">
        <f t="shared" si="0"/>
        <v>264</v>
      </c>
      <c r="I16" s="46">
        <f t="shared" si="1"/>
        <v>3168</v>
      </c>
      <c r="J16" s="46">
        <f t="shared" si="2"/>
        <v>3833.2799999999997</v>
      </c>
      <c r="L16" s="54"/>
      <c r="M16" s="38">
        <f t="shared" si="3"/>
        <v>0</v>
      </c>
      <c r="N16" s="39">
        <f t="shared" si="4"/>
        <v>0</v>
      </c>
      <c r="O16" s="39">
        <f t="shared" si="5"/>
        <v>0</v>
      </c>
    </row>
    <row r="17" spans="3:15" ht="27.75" customHeight="1" x14ac:dyDescent="0.25">
      <c r="C17" s="15" t="s">
        <v>13</v>
      </c>
      <c r="D17" s="16" t="s">
        <v>14</v>
      </c>
      <c r="E17" s="17" t="s">
        <v>15</v>
      </c>
      <c r="F17" s="18">
        <v>19</v>
      </c>
      <c r="G17" s="19">
        <v>33</v>
      </c>
      <c r="H17" s="20">
        <f t="shared" si="0"/>
        <v>627</v>
      </c>
      <c r="I17" s="46">
        <f t="shared" si="1"/>
        <v>7524</v>
      </c>
      <c r="J17" s="46">
        <f t="shared" si="2"/>
        <v>9104.0399999999991</v>
      </c>
      <c r="L17" s="54"/>
      <c r="M17" s="38">
        <f t="shared" si="3"/>
        <v>0</v>
      </c>
      <c r="N17" s="39">
        <f t="shared" si="4"/>
        <v>0</v>
      </c>
      <c r="O17" s="39">
        <f t="shared" si="5"/>
        <v>0</v>
      </c>
    </row>
    <row r="18" spans="3:15" ht="27.75" customHeight="1" x14ac:dyDescent="0.25">
      <c r="C18" s="15" t="s">
        <v>16</v>
      </c>
      <c r="D18" s="16" t="s">
        <v>14</v>
      </c>
      <c r="E18" s="17" t="s">
        <v>17</v>
      </c>
      <c r="F18" s="18">
        <v>10</v>
      </c>
      <c r="G18" s="19">
        <v>33</v>
      </c>
      <c r="H18" s="20">
        <f t="shared" si="0"/>
        <v>330</v>
      </c>
      <c r="I18" s="46">
        <f t="shared" si="1"/>
        <v>3960</v>
      </c>
      <c r="J18" s="46">
        <f t="shared" si="2"/>
        <v>4791.5999999999995</v>
      </c>
      <c r="L18" s="54"/>
      <c r="M18" s="38">
        <f t="shared" si="3"/>
        <v>0</v>
      </c>
      <c r="N18" s="39">
        <f t="shared" si="4"/>
        <v>0</v>
      </c>
      <c r="O18" s="39">
        <f t="shared" si="5"/>
        <v>0</v>
      </c>
    </row>
    <row r="19" spans="3:15" ht="27.75" customHeight="1" x14ac:dyDescent="0.25">
      <c r="C19" s="9" t="s">
        <v>18</v>
      </c>
      <c r="D19" s="16" t="s">
        <v>19</v>
      </c>
      <c r="E19" s="17" t="s">
        <v>20</v>
      </c>
      <c r="F19" s="18">
        <v>21</v>
      </c>
      <c r="G19" s="19">
        <v>33</v>
      </c>
      <c r="H19" s="20">
        <f t="shared" si="0"/>
        <v>693</v>
      </c>
      <c r="I19" s="46">
        <f t="shared" si="1"/>
        <v>8316</v>
      </c>
      <c r="J19" s="46">
        <f t="shared" si="2"/>
        <v>10062.36</v>
      </c>
      <c r="L19" s="54"/>
      <c r="M19" s="38">
        <f t="shared" si="3"/>
        <v>0</v>
      </c>
      <c r="N19" s="39">
        <f t="shared" si="4"/>
        <v>0</v>
      </c>
      <c r="O19" s="39">
        <f t="shared" si="5"/>
        <v>0</v>
      </c>
    </row>
    <row r="20" spans="3:15" ht="27.75" customHeight="1" x14ac:dyDescent="0.25">
      <c r="C20" s="15" t="s">
        <v>21</v>
      </c>
      <c r="D20" s="16" t="s">
        <v>22</v>
      </c>
      <c r="E20" s="17" t="s">
        <v>23</v>
      </c>
      <c r="F20" s="18">
        <v>15</v>
      </c>
      <c r="G20" s="19">
        <v>33</v>
      </c>
      <c r="H20" s="20">
        <f t="shared" si="0"/>
        <v>495</v>
      </c>
      <c r="I20" s="46">
        <f t="shared" si="1"/>
        <v>5940</v>
      </c>
      <c r="J20" s="46">
        <f t="shared" si="2"/>
        <v>7187.4</v>
      </c>
      <c r="L20" s="54"/>
      <c r="M20" s="38">
        <f t="shared" si="3"/>
        <v>0</v>
      </c>
      <c r="N20" s="39">
        <f t="shared" si="4"/>
        <v>0</v>
      </c>
      <c r="O20" s="39">
        <f t="shared" si="5"/>
        <v>0</v>
      </c>
    </row>
    <row r="21" spans="3:15" ht="27.75" customHeight="1" x14ac:dyDescent="0.25">
      <c r="C21" s="15" t="s">
        <v>24</v>
      </c>
      <c r="D21" s="16" t="s">
        <v>25</v>
      </c>
      <c r="E21" s="17" t="s">
        <v>26</v>
      </c>
      <c r="F21" s="18">
        <v>18</v>
      </c>
      <c r="G21" s="19">
        <v>33</v>
      </c>
      <c r="H21" s="20">
        <f t="shared" si="0"/>
        <v>594</v>
      </c>
      <c r="I21" s="46">
        <f t="shared" si="1"/>
        <v>7128</v>
      </c>
      <c r="J21" s="46">
        <f t="shared" si="2"/>
        <v>8624.8799999999992</v>
      </c>
      <c r="L21" s="54"/>
      <c r="M21" s="38">
        <f t="shared" si="3"/>
        <v>0</v>
      </c>
      <c r="N21" s="39">
        <f t="shared" si="4"/>
        <v>0</v>
      </c>
      <c r="O21" s="39">
        <f t="shared" si="5"/>
        <v>0</v>
      </c>
    </row>
    <row r="22" spans="3:15" ht="27.75" customHeight="1" x14ac:dyDescent="0.25">
      <c r="C22" s="9" t="s">
        <v>27</v>
      </c>
      <c r="D22" s="16" t="s">
        <v>28</v>
      </c>
      <c r="E22" s="17" t="s">
        <v>29</v>
      </c>
      <c r="F22" s="18">
        <v>30</v>
      </c>
      <c r="G22" s="19">
        <v>33</v>
      </c>
      <c r="H22" s="20">
        <f t="shared" si="0"/>
        <v>990</v>
      </c>
      <c r="I22" s="46">
        <f t="shared" si="1"/>
        <v>11880</v>
      </c>
      <c r="J22" s="46">
        <f t="shared" si="2"/>
        <v>14374.8</v>
      </c>
      <c r="L22" s="54"/>
      <c r="M22" s="38">
        <f t="shared" si="3"/>
        <v>0</v>
      </c>
      <c r="N22" s="39">
        <f t="shared" si="4"/>
        <v>0</v>
      </c>
      <c r="O22" s="39">
        <f t="shared" si="5"/>
        <v>0</v>
      </c>
    </row>
    <row r="23" spans="3:15" ht="27.75" customHeight="1" x14ac:dyDescent="0.25">
      <c r="C23" s="15" t="s">
        <v>30</v>
      </c>
      <c r="D23" s="16" t="s">
        <v>31</v>
      </c>
      <c r="E23" s="17" t="s">
        <v>32</v>
      </c>
      <c r="F23" s="21">
        <v>34</v>
      </c>
      <c r="G23" s="19">
        <v>33</v>
      </c>
      <c r="H23" s="20">
        <f t="shared" si="0"/>
        <v>1122</v>
      </c>
      <c r="I23" s="46">
        <f t="shared" si="1"/>
        <v>13464</v>
      </c>
      <c r="J23" s="46">
        <f t="shared" si="2"/>
        <v>16291.439999999999</v>
      </c>
      <c r="L23" s="54"/>
      <c r="M23" s="38">
        <f t="shared" si="3"/>
        <v>0</v>
      </c>
      <c r="N23" s="39">
        <f t="shared" si="4"/>
        <v>0</v>
      </c>
      <c r="O23" s="39">
        <f t="shared" si="5"/>
        <v>0</v>
      </c>
    </row>
    <row r="24" spans="3:15" ht="27.75" customHeight="1" thickBot="1" x14ac:dyDescent="0.3">
      <c r="C24" s="15" t="s">
        <v>33</v>
      </c>
      <c r="D24" s="22" t="s">
        <v>34</v>
      </c>
      <c r="E24" s="23" t="s">
        <v>35</v>
      </c>
      <c r="F24" s="24">
        <v>10</v>
      </c>
      <c r="G24" s="25">
        <v>33</v>
      </c>
      <c r="H24" s="26">
        <f t="shared" si="0"/>
        <v>330</v>
      </c>
      <c r="I24" s="47">
        <f t="shared" si="1"/>
        <v>3960</v>
      </c>
      <c r="J24" s="47">
        <f t="shared" si="2"/>
        <v>4791.5999999999995</v>
      </c>
      <c r="L24" s="55"/>
      <c r="M24" s="40">
        <f t="shared" si="3"/>
        <v>0</v>
      </c>
      <c r="N24" s="41">
        <f t="shared" si="4"/>
        <v>0</v>
      </c>
      <c r="O24" s="41">
        <f t="shared" si="5"/>
        <v>0</v>
      </c>
    </row>
    <row r="25" spans="3:15" s="27" customFormat="1" ht="45.75" customHeight="1" thickBot="1" x14ac:dyDescent="0.3">
      <c r="D25" s="62" t="s">
        <v>36</v>
      </c>
      <c r="E25" s="63"/>
      <c r="F25" s="28">
        <f>SUM(F13:F24)</f>
        <v>215</v>
      </c>
      <c r="G25" s="29"/>
      <c r="H25" s="42"/>
      <c r="I25" s="43">
        <f>SUM(I13:I24)</f>
        <v>85140</v>
      </c>
      <c r="J25" s="43">
        <f>SUM(J13:J24)</f>
        <v>103019.40000000001</v>
      </c>
      <c r="L25" s="70" t="s">
        <v>40</v>
      </c>
      <c r="M25" s="70"/>
      <c r="N25" s="51">
        <f>SUM(N13:N24)</f>
        <v>0</v>
      </c>
      <c r="O25" s="52">
        <f>SUM(O13:O24)</f>
        <v>0</v>
      </c>
    </row>
    <row r="26" spans="3:15" x14ac:dyDescent="0.25">
      <c r="D26" s="5"/>
      <c r="E26" s="5"/>
      <c r="F26" s="5"/>
      <c r="G26" s="5"/>
      <c r="H26" s="30"/>
      <c r="I26" s="5"/>
      <c r="J26" s="5"/>
      <c r="L26" s="5"/>
      <c r="M26" s="30"/>
      <c r="N26" s="5"/>
      <c r="O26" s="5"/>
    </row>
    <row r="27" spans="3:15" ht="27.75" customHeight="1" x14ac:dyDescent="0.25"/>
    <row r="28" spans="3:15" ht="27.75" customHeight="1" x14ac:dyDescent="0.25"/>
  </sheetData>
  <sheetProtection algorithmName="SHA-512" hashValue="TtMLfT10z6nMbGwDLrOO93xQJQB6xVhWMt6aNE5J2gp1m/SL17FWVHQ9Sbg0RotPpQpUW+VbWlygM26ad1o2+g==" saltValue="2gGmJJDOIG4X6XVneCtbxQ==" spinCount="100000" sheet="1" objects="1" scenarios="1"/>
  <autoFilter ref="D12:J25">
    <filterColumn colId="0" showButton="0"/>
  </autoFilter>
  <mergeCells count="9">
    <mergeCell ref="D25:E25"/>
    <mergeCell ref="G11:J11"/>
    <mergeCell ref="L11:O11"/>
    <mergeCell ref="L25:M25"/>
    <mergeCell ref="C6:D6"/>
    <mergeCell ref="C7:D7"/>
    <mergeCell ref="C2:O2"/>
    <mergeCell ref="C5:D5"/>
    <mergeCell ref="D12:E12"/>
  </mergeCells>
  <pageMargins left="0.70866141732283472" right="0.70866141732283472" top="0.74803149606299213" bottom="0.74803149606299213" header="0.31496062992125984" footer="0.31496062992125984"/>
  <pageSetup paperSize="8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 econòmica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Saray Cuevas</dc:creator>
  <cp:lastModifiedBy>Saray Cuevas</cp:lastModifiedBy>
  <dcterms:created xsi:type="dcterms:W3CDTF">2025-08-06T11:54:10Z</dcterms:created>
  <dcterms:modified xsi:type="dcterms:W3CDTF">2025-08-06T12:48:37Z</dcterms:modified>
</cp:coreProperties>
</file>